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Лист1!$6:$8</definedName>
  </definedNames>
  <calcPr calcId="144525"/>
</workbook>
</file>

<file path=xl/calcChain.xml><?xml version="1.0" encoding="utf-8"?>
<calcChain xmlns="http://schemas.openxmlformats.org/spreadsheetml/2006/main">
  <c r="G18" i="1" l="1"/>
  <c r="G13" i="1"/>
  <c r="F13" i="1" s="1"/>
  <c r="D13" i="1" s="1"/>
  <c r="F17" i="1"/>
  <c r="D17" i="1" s="1"/>
  <c r="F16" i="1"/>
  <c r="F15" i="1"/>
  <c r="D15" i="1" s="1"/>
  <c r="F14" i="1"/>
  <c r="D18" i="1"/>
  <c r="E17" i="1"/>
  <c r="E14" i="1"/>
  <c r="E15" i="1"/>
  <c r="D16" i="1"/>
  <c r="E16" i="1"/>
  <c r="E18" i="1"/>
  <c r="E13" i="1"/>
  <c r="G19" i="1"/>
  <c r="E19" i="1" s="1"/>
  <c r="H19" i="1"/>
  <c r="I19" i="1"/>
  <c r="J19" i="1"/>
  <c r="K19" i="1"/>
  <c r="C18" i="1" l="1"/>
  <c r="C17" i="1"/>
  <c r="C16" i="1"/>
  <c r="F19" i="1"/>
  <c r="D19" i="1" s="1"/>
  <c r="C19" i="1" s="1"/>
  <c r="C15" i="1"/>
  <c r="D14" i="1"/>
  <c r="C14" i="1"/>
  <c r="C13" i="1"/>
</calcChain>
</file>

<file path=xl/sharedStrings.xml><?xml version="1.0" encoding="utf-8"?>
<sst xmlns="http://schemas.openxmlformats.org/spreadsheetml/2006/main" count="50" uniqueCount="27">
  <si>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</si>
  <si>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</si>
  <si>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Наименование мероприятия (цели  использования субсидий)</t>
  </si>
  <si>
    <t>Объемы финансирования по годам, тыс.руб.</t>
  </si>
  <si>
    <t>ВСЕГО</t>
  </si>
  <si>
    <t>всего обл+мест</t>
  </si>
  <si>
    <t>обл.</t>
  </si>
  <si>
    <t>мест.</t>
  </si>
  <si>
    <t>1.Увеличение протяженности, пропускной способности и приведение в нормативное состояние дорог местного значения городского округа Отрадный  Самарской области</t>
  </si>
  <si>
    <t>1.1.Проектирование, строительство, реконструкция, капитальный ремонт и ремонт дорог местного значения городского округа Отрадный Самарской области.</t>
  </si>
  <si>
    <t xml:space="preserve">Приложение №1 </t>
  </si>
  <si>
    <t xml:space="preserve">                         Перечень программных мероприятий                                                                                                </t>
  </si>
  <si>
    <t xml:space="preserve">к  муниципальной программе «Модернизация и развитие автомобильных дорог общего пользования в униципальном районе Борский Самарской области на 2018-2020 годы» </t>
  </si>
  <si>
    <t>Ремонт  дорог  местного значения:</t>
  </si>
  <si>
    <t>1.1</t>
  </si>
  <si>
    <t>1.2</t>
  </si>
  <si>
    <t>1.3</t>
  </si>
  <si>
    <t>Ремонт автомобильной дороги с. Борское  ул.Советская  S=4641 м2,  L=682,5 м</t>
  </si>
  <si>
    <t>Ремонт автомобильной дороги С. Борское   ул.Октябрьская  S=2555 м2, L=405,7 м</t>
  </si>
  <si>
    <t>Ремонт дороги  П. Новый Кутулук ул.Школьная  S=1875 м2,  L=312,0 м</t>
  </si>
  <si>
    <t>1.4</t>
  </si>
  <si>
    <t>Ремонт дороги с. Петровка  ул.Ленина  S=1890,0 м2,  L=291,0 м</t>
  </si>
  <si>
    <t>1.5</t>
  </si>
  <si>
    <t>Ремонт дороги  п. Новоборский ул.Специалистов  S=2482,7 м2,  L=542,7 м</t>
  </si>
  <si>
    <t xml:space="preserve">    Перечень программных мероприятий                                                                                                </t>
  </si>
  <si>
    <t>Ремонт и содержание автомобильных дорог общего пользования местного значения</t>
  </si>
  <si>
    <t>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</si>
</sst>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2" fontId="4" fillId="3" borderId="1" xfId="0" applyNumberFormat="1" applyFont="1" applyFill="1" applyBorder="1" applyAlignment="1">
      <alignment vertical="top"/>
    </xf>
    <xf numFmtId="2" fontId="8" fillId="0" borderId="0" xfId="0" applyNumberFormat="1" applyFont="1"/>
    <xf numFmtId="2" fontId="3" fillId="0" borderId="0" xfId="0" applyNumberFormat="1" applyFont="1"/>
    <xf numFmtId="2" fontId="4" fillId="0" borderId="1" xfId="0" applyNumberFormat="1" applyFont="1" applyBorder="1" applyAlignment="1">
      <alignment vertical="top"/>
    </xf>
    <xf numFmtId="0" fontId="2" fillId="0" borderId="0" xfId="0" applyFont="1"/>
    <xf numFmtId="2" fontId="1" fillId="0" borderId="0" xfId="0" applyNumberFormat="1" applyFont="1" applyAlignment="1">
      <alignment vertical="top"/>
    </xf>
    <xf numFmtId="0" fontId="5" fillId="0" borderId="0" xfId="0" applyFont="1"/>
    <xf numFmtId="2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/>
    <xf numFmtId="2" fontId="0" fillId="0" borderId="0" xfId="0" applyNumberFormat="1"/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2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/>
    </xf>
    <xf numFmtId="0" fontId="2" fillId="0" borderId="3" xfId="0" applyFont="1" applyFill="1" applyBorder="1" applyAlignment="1">
      <alignment horizontal="left" vertical="top" indent="29"/>
    </xf>
    <xf numFmtId="0" fontId="1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71" zoomScaleNormal="71" workbookViewId="0">
      <pane ySplit="8" topLeftCell="A15" activePane="bottomLeft" state="frozen"/>
      <selection pane="bottomLeft" activeCell="A19" sqref="A19"/>
    </sheetView>
  </sheetViews>
  <sheetFormatPr defaultRowHeight="15" x14ac:dyDescent="0.25"/>
  <cols>
    <col min="1" max="1" width="5.42578125" customWidth="1"/>
    <col min="2" max="2" width="20.7109375" customWidth="1"/>
    <col min="5" max="5" width="8" customWidth="1"/>
    <col min="6" max="6" width="8.42578125" customWidth="1"/>
    <col min="9" max="9" width="7.5703125" customWidth="1"/>
    <col min="10" max="10" width="7" customWidth="1"/>
    <col min="11" max="11" width="6.7109375" customWidth="1"/>
  </cols>
  <sheetData>
    <row r="1" spans="1:13" ht="16.5" customHeight="1" x14ac:dyDescent="0.25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50.25" customHeight="1" x14ac:dyDescent="0.25">
      <c r="A2" s="33"/>
      <c r="B2" s="9"/>
      <c r="C2" s="9"/>
      <c r="D2" s="9"/>
      <c r="E2" s="9"/>
      <c r="F2" s="41" t="s">
        <v>12</v>
      </c>
      <c r="G2" s="41"/>
      <c r="H2" s="41"/>
      <c r="I2" s="41"/>
      <c r="J2" s="41"/>
      <c r="K2" s="41"/>
    </row>
    <row r="3" spans="1:13" ht="15.75" x14ac:dyDescent="0.25">
      <c r="A3" s="44" t="s">
        <v>0</v>
      </c>
      <c r="B3" s="44"/>
      <c r="C3" s="44"/>
      <c r="D3" s="44"/>
      <c r="E3" s="44"/>
      <c r="F3" s="44"/>
      <c r="G3" s="44"/>
      <c r="H3" s="1"/>
      <c r="I3" s="1"/>
      <c r="J3" s="1"/>
      <c r="K3" s="1"/>
    </row>
    <row r="4" spans="1:13" ht="15.75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3" ht="15.75" x14ac:dyDescent="0.25">
      <c r="A5" s="50" t="s">
        <v>24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3" x14ac:dyDescent="0.25">
      <c r="A6" s="45" t="s">
        <v>1</v>
      </c>
      <c r="B6" s="48" t="s">
        <v>2</v>
      </c>
      <c r="C6" s="39" t="s">
        <v>3</v>
      </c>
      <c r="D6" s="39"/>
      <c r="E6" s="39"/>
      <c r="F6" s="39"/>
      <c r="G6" s="39"/>
      <c r="H6" s="39"/>
      <c r="I6" s="39"/>
      <c r="J6" s="39"/>
      <c r="K6" s="39"/>
    </row>
    <row r="7" spans="1:13" x14ac:dyDescent="0.25">
      <c r="A7" s="46"/>
      <c r="B7" s="48"/>
      <c r="C7" s="39" t="s">
        <v>4</v>
      </c>
      <c r="D7" s="39"/>
      <c r="E7" s="39"/>
      <c r="F7" s="39">
        <v>2018</v>
      </c>
      <c r="G7" s="39"/>
      <c r="H7" s="39">
        <v>2019</v>
      </c>
      <c r="I7" s="39"/>
      <c r="J7" s="42">
        <v>2020</v>
      </c>
      <c r="K7" s="42"/>
    </row>
    <row r="8" spans="1:13" ht="25.5" x14ac:dyDescent="0.25">
      <c r="A8" s="47"/>
      <c r="B8" s="48"/>
      <c r="C8" s="14" t="s">
        <v>5</v>
      </c>
      <c r="D8" s="13" t="s">
        <v>6</v>
      </c>
      <c r="E8" s="17" t="s">
        <v>7</v>
      </c>
      <c r="F8" s="17" t="s">
        <v>6</v>
      </c>
      <c r="G8" s="17" t="s">
        <v>7</v>
      </c>
      <c r="H8" s="17" t="s">
        <v>6</v>
      </c>
      <c r="I8" s="17" t="s">
        <v>7</v>
      </c>
      <c r="J8" s="17" t="s">
        <v>6</v>
      </c>
      <c r="K8" s="17" t="s">
        <v>7</v>
      </c>
    </row>
    <row r="9" spans="1:13" x14ac:dyDescent="0.25">
      <c r="A9" s="43" t="s">
        <v>8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3" x14ac:dyDescent="0.25">
      <c r="A10" s="43" t="s">
        <v>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3" x14ac:dyDescent="0.25">
      <c r="A11" s="36"/>
      <c r="B11" s="36"/>
      <c r="C11" s="11"/>
      <c r="D11" s="37"/>
      <c r="E11" s="37"/>
      <c r="F11" s="37"/>
      <c r="G11" s="37"/>
      <c r="H11" s="22"/>
      <c r="I11" s="22"/>
      <c r="J11" s="22"/>
      <c r="K11" s="22"/>
    </row>
    <row r="12" spans="1:13" ht="42.75" x14ac:dyDescent="0.25">
      <c r="A12" s="16">
        <v>1</v>
      </c>
      <c r="B12" s="4" t="s">
        <v>13</v>
      </c>
      <c r="C12" s="12"/>
      <c r="D12" s="10"/>
      <c r="E12" s="10"/>
      <c r="F12" s="10"/>
      <c r="G12" s="10"/>
      <c r="H12" s="23"/>
      <c r="I12" s="23"/>
      <c r="J12" s="23"/>
      <c r="K12" s="23"/>
      <c r="L12" s="26"/>
      <c r="M12" s="34"/>
    </row>
    <row r="13" spans="1:13" ht="75" x14ac:dyDescent="0.25">
      <c r="A13" s="5" t="s">
        <v>14</v>
      </c>
      <c r="B13" s="6" t="s">
        <v>18</v>
      </c>
      <c r="C13" s="12">
        <f>D13+E13</f>
        <v>3359.11</v>
      </c>
      <c r="D13" s="10">
        <f>F13+H13+J13</f>
        <v>3304.75</v>
      </c>
      <c r="E13" s="10">
        <f>G13+I13+K13</f>
        <v>54.36</v>
      </c>
      <c r="F13" s="10">
        <f>3359.11-G13</f>
        <v>3304.75</v>
      </c>
      <c r="G13" s="10">
        <f>50.4+3.96</f>
        <v>54.36</v>
      </c>
      <c r="H13" s="23">
        <v>0</v>
      </c>
      <c r="I13" s="23">
        <v>0</v>
      </c>
      <c r="J13" s="23">
        <v>0</v>
      </c>
      <c r="K13" s="27">
        <v>0</v>
      </c>
      <c r="L13" s="1"/>
    </row>
    <row r="14" spans="1:13" ht="75" x14ac:dyDescent="0.25">
      <c r="A14" s="5" t="s">
        <v>15</v>
      </c>
      <c r="B14" s="6" t="s">
        <v>17</v>
      </c>
      <c r="C14" s="12">
        <f t="shared" ref="C14:C19" si="0">D14+E14</f>
        <v>6242.24</v>
      </c>
      <c r="D14" s="10">
        <f t="shared" ref="D14:D19" si="1">F14+H14+J14</f>
        <v>6148.6399999999994</v>
      </c>
      <c r="E14" s="10">
        <f t="shared" ref="E14:E19" si="2">G14+I14+K14</f>
        <v>93.6</v>
      </c>
      <c r="F14" s="10">
        <f>6242.24-G14</f>
        <v>6148.6399999999994</v>
      </c>
      <c r="G14" s="10">
        <v>93.6</v>
      </c>
      <c r="H14" s="23">
        <v>0</v>
      </c>
      <c r="I14" s="23">
        <v>0</v>
      </c>
      <c r="J14" s="23">
        <v>0</v>
      </c>
      <c r="K14" s="27">
        <v>0</v>
      </c>
      <c r="L14" s="1"/>
    </row>
    <row r="15" spans="1:13" ht="60" x14ac:dyDescent="0.25">
      <c r="A15" s="5" t="s">
        <v>16</v>
      </c>
      <c r="B15" s="6" t="s">
        <v>19</v>
      </c>
      <c r="C15" s="12">
        <f t="shared" si="0"/>
        <v>2551.62</v>
      </c>
      <c r="D15" s="10">
        <f t="shared" si="1"/>
        <v>2487.8199999999997</v>
      </c>
      <c r="E15" s="10">
        <f t="shared" si="2"/>
        <v>63.8</v>
      </c>
      <c r="F15" s="10">
        <f>2551.62-G15</f>
        <v>2487.8199999999997</v>
      </c>
      <c r="G15" s="10">
        <v>63.8</v>
      </c>
      <c r="H15" s="23">
        <v>0</v>
      </c>
      <c r="I15" s="23">
        <v>0</v>
      </c>
      <c r="J15" s="23">
        <v>0</v>
      </c>
      <c r="K15" s="27">
        <v>0</v>
      </c>
      <c r="L15" s="1"/>
    </row>
    <row r="16" spans="1:13" ht="60" x14ac:dyDescent="0.25">
      <c r="A16" s="5" t="s">
        <v>20</v>
      </c>
      <c r="B16" s="6" t="s">
        <v>21</v>
      </c>
      <c r="C16" s="12">
        <f t="shared" si="0"/>
        <v>2541.8200000000002</v>
      </c>
      <c r="D16" s="10">
        <f t="shared" si="1"/>
        <v>2493.52</v>
      </c>
      <c r="E16" s="10">
        <f t="shared" si="2"/>
        <v>48.3</v>
      </c>
      <c r="F16" s="10">
        <f>2541.82-G16</f>
        <v>2493.52</v>
      </c>
      <c r="G16" s="10">
        <v>48.3</v>
      </c>
      <c r="H16" s="10">
        <v>0</v>
      </c>
      <c r="I16" s="10">
        <v>0</v>
      </c>
      <c r="J16" s="23">
        <v>0</v>
      </c>
      <c r="K16" s="27">
        <v>0</v>
      </c>
      <c r="L16" s="1"/>
    </row>
    <row r="17" spans="1:12" s="1" customFormat="1" ht="75" x14ac:dyDescent="0.25">
      <c r="A17" s="5" t="s">
        <v>22</v>
      </c>
      <c r="B17" s="6" t="s">
        <v>23</v>
      </c>
      <c r="C17" s="12">
        <f t="shared" ref="C17" si="3">D17+E17</f>
        <v>3601.27</v>
      </c>
      <c r="D17" s="10">
        <f t="shared" ref="D17" si="4">F17+H17+J17</f>
        <v>3565.27</v>
      </c>
      <c r="E17" s="10">
        <f t="shared" ref="E17" si="5">G17+I17+K17</f>
        <v>36</v>
      </c>
      <c r="F17" s="10">
        <f>3601.27-G17</f>
        <v>3565.27</v>
      </c>
      <c r="G17" s="10">
        <v>36</v>
      </c>
      <c r="H17" s="23">
        <v>0</v>
      </c>
      <c r="I17" s="23">
        <v>0</v>
      </c>
      <c r="J17" s="23">
        <v>0</v>
      </c>
      <c r="K17" s="27">
        <v>0</v>
      </c>
    </row>
    <row r="18" spans="1:12" ht="59.25" customHeight="1" x14ac:dyDescent="0.25">
      <c r="A18" s="5" t="s">
        <v>26</v>
      </c>
      <c r="B18" s="52" t="s">
        <v>25</v>
      </c>
      <c r="C18" s="12">
        <f t="shared" si="0"/>
        <v>1424.5</v>
      </c>
      <c r="D18" s="10">
        <f t="shared" si="1"/>
        <v>0</v>
      </c>
      <c r="E18" s="10">
        <f t="shared" si="2"/>
        <v>1424.5</v>
      </c>
      <c r="F18" s="10">
        <v>0</v>
      </c>
      <c r="G18" s="10">
        <f>258+586.5</f>
        <v>844.5</v>
      </c>
      <c r="H18" s="23">
        <v>0</v>
      </c>
      <c r="I18" s="23">
        <v>290</v>
      </c>
      <c r="J18" s="23">
        <v>0</v>
      </c>
      <c r="K18" s="27">
        <v>290</v>
      </c>
      <c r="L18" s="1"/>
    </row>
    <row r="19" spans="1:12" ht="15.75" x14ac:dyDescent="0.25">
      <c r="A19" s="7"/>
      <c r="B19" s="18" t="s">
        <v>4</v>
      </c>
      <c r="C19" s="19">
        <f t="shared" si="0"/>
        <v>19720.560000000001</v>
      </c>
      <c r="D19" s="20">
        <f t="shared" si="1"/>
        <v>18000</v>
      </c>
      <c r="E19" s="20">
        <f t="shared" si="2"/>
        <v>1720.56</v>
      </c>
      <c r="F19" s="20">
        <f t="shared" ref="F19:K19" si="6">SUM(F13:F18)</f>
        <v>18000</v>
      </c>
      <c r="G19" s="20">
        <f t="shared" si="6"/>
        <v>1140.56</v>
      </c>
      <c r="H19" s="24">
        <f t="shared" si="6"/>
        <v>0</v>
      </c>
      <c r="I19" s="24">
        <f t="shared" si="6"/>
        <v>290</v>
      </c>
      <c r="J19" s="24">
        <f t="shared" si="6"/>
        <v>0</v>
      </c>
      <c r="K19" s="24">
        <f t="shared" si="6"/>
        <v>290</v>
      </c>
      <c r="L19" s="25"/>
    </row>
    <row r="20" spans="1:12" ht="15.75" x14ac:dyDescent="0.25">
      <c r="A20" s="38"/>
      <c r="B20" s="38"/>
      <c r="C20" s="38"/>
      <c r="D20" s="38"/>
      <c r="E20" s="38"/>
      <c r="F20" s="38"/>
      <c r="G20" s="38"/>
      <c r="H20" s="21"/>
      <c r="I20" s="21"/>
      <c r="J20" s="21"/>
      <c r="K20" s="21"/>
      <c r="L20" s="28"/>
    </row>
    <row r="21" spans="1:12" ht="15.75" x14ac:dyDescent="0.25">
      <c r="A21" s="28"/>
      <c r="B21" s="28"/>
      <c r="C21" s="29"/>
      <c r="D21" s="15"/>
      <c r="E21" s="15"/>
      <c r="F21" s="21"/>
      <c r="G21" s="21"/>
      <c r="H21" s="21"/>
      <c r="I21" s="21"/>
      <c r="J21" s="21"/>
      <c r="K21" s="21"/>
      <c r="L21" s="28"/>
    </row>
    <row r="22" spans="1:12" ht="15.75" x14ac:dyDescent="0.25">
      <c r="A22" s="28"/>
      <c r="B22" s="28"/>
      <c r="C22" s="29"/>
      <c r="D22" s="29"/>
      <c r="E22" s="29"/>
      <c r="F22" s="29"/>
      <c r="G22" s="21"/>
      <c r="H22" s="21"/>
      <c r="I22" s="21"/>
      <c r="J22" s="21"/>
      <c r="K22" s="21"/>
      <c r="L22" s="28"/>
    </row>
    <row r="23" spans="1:12" ht="15.75" x14ac:dyDescent="0.25">
      <c r="A23" s="28"/>
      <c r="B23" s="28"/>
      <c r="C23" s="21"/>
      <c r="D23" s="29"/>
      <c r="E23" s="29"/>
      <c r="F23" s="21"/>
      <c r="G23" s="21"/>
      <c r="H23" s="21"/>
      <c r="I23" s="21"/>
      <c r="J23" s="21"/>
      <c r="K23" s="21"/>
      <c r="L23" s="28"/>
    </row>
    <row r="24" spans="1:12" ht="15.75" x14ac:dyDescent="0.25">
      <c r="A24" s="28"/>
      <c r="B24" s="28"/>
      <c r="C24" s="29"/>
      <c r="D24" s="29"/>
      <c r="E24" s="29"/>
      <c r="F24" s="21"/>
      <c r="G24" s="21"/>
      <c r="H24" s="21"/>
      <c r="I24" s="21"/>
      <c r="J24" s="21"/>
      <c r="K24" s="21"/>
      <c r="L24" s="28"/>
    </row>
    <row r="25" spans="1:12" ht="15.75" x14ac:dyDescent="0.25">
      <c r="A25" s="28"/>
      <c r="B25" s="28"/>
      <c r="C25" s="21"/>
      <c r="D25" s="21"/>
      <c r="E25" s="29"/>
      <c r="F25" s="21"/>
      <c r="G25" s="21"/>
      <c r="H25" s="21"/>
      <c r="I25" s="21"/>
      <c r="J25" s="21"/>
      <c r="K25" s="21"/>
      <c r="L25" s="28"/>
    </row>
    <row r="26" spans="1:12" ht="15.75" x14ac:dyDescent="0.25">
      <c r="A26" s="28"/>
      <c r="B26" s="28"/>
      <c r="C26" s="29"/>
      <c r="D26" s="21"/>
      <c r="E26" s="29"/>
      <c r="F26" s="21"/>
      <c r="G26" s="21"/>
      <c r="H26" s="21"/>
      <c r="I26" s="21"/>
      <c r="J26" s="21"/>
      <c r="K26" s="21"/>
    </row>
    <row r="27" spans="1:12" ht="15.75" x14ac:dyDescent="0.25">
      <c r="A27" s="28"/>
      <c r="B27" s="28"/>
      <c r="C27" s="21"/>
      <c r="D27" s="21"/>
      <c r="E27" s="21"/>
      <c r="F27" s="21"/>
      <c r="G27" s="21"/>
      <c r="H27" s="21"/>
      <c r="I27" s="21"/>
      <c r="J27" s="21"/>
      <c r="K27" s="21"/>
    </row>
    <row r="28" spans="1:12" ht="15.75" x14ac:dyDescent="0.25">
      <c r="A28" s="28"/>
      <c r="B28" s="28"/>
      <c r="C28" s="29"/>
      <c r="D28" s="21"/>
      <c r="E28" s="21"/>
      <c r="F28" s="21"/>
      <c r="G28" s="21"/>
      <c r="H28" s="21"/>
      <c r="I28" s="21"/>
      <c r="J28" s="21"/>
      <c r="K28" s="21"/>
    </row>
    <row r="29" spans="1:12" ht="15.75" x14ac:dyDescent="0.25">
      <c r="A29" s="30"/>
      <c r="B29" s="30"/>
      <c r="C29" s="31">
        <v>77887.73000000001</v>
      </c>
      <c r="D29" s="32"/>
      <c r="E29" s="32"/>
      <c r="F29" s="32"/>
      <c r="G29" s="32"/>
      <c r="H29" s="21"/>
      <c r="I29" s="21"/>
      <c r="J29" s="21"/>
      <c r="K29" s="21"/>
    </row>
    <row r="31" spans="1:12" ht="15.75" x14ac:dyDescent="0.25">
      <c r="A31" s="2"/>
      <c r="B31" s="3"/>
      <c r="C31" s="8"/>
      <c r="D31" s="9"/>
      <c r="E31" s="9"/>
      <c r="F31" s="9"/>
      <c r="G31" s="9"/>
      <c r="H31" s="1"/>
      <c r="I31" s="1"/>
      <c r="J31" s="1"/>
      <c r="K31" s="1"/>
    </row>
    <row r="34" spans="1:11" ht="15.75" x14ac:dyDescent="0.25">
      <c r="A34" s="2"/>
      <c r="B34" s="3"/>
      <c r="C34" s="8"/>
      <c r="D34" s="9"/>
      <c r="E34" s="9"/>
      <c r="F34" s="9"/>
      <c r="G34" s="9"/>
      <c r="H34" s="1"/>
      <c r="I34" s="1"/>
      <c r="J34" s="1"/>
      <c r="K34" s="1"/>
    </row>
  </sheetData>
  <mergeCells count="17">
    <mergeCell ref="A5:K5"/>
    <mergeCell ref="A11:B11"/>
    <mergeCell ref="D11:G11"/>
    <mergeCell ref="A20:G20"/>
    <mergeCell ref="H7:I7"/>
    <mergeCell ref="A1:K1"/>
    <mergeCell ref="F2:K2"/>
    <mergeCell ref="J7:K7"/>
    <mergeCell ref="A9:K9"/>
    <mergeCell ref="A10:K10"/>
    <mergeCell ref="A3:G3"/>
    <mergeCell ref="A6:A8"/>
    <mergeCell ref="B6:B8"/>
    <mergeCell ref="C7:E7"/>
    <mergeCell ref="F7:G7"/>
    <mergeCell ref="C6:K6"/>
    <mergeCell ref="A4:K4"/>
  </mergeCells>
  <pageMargins left="0.11811023622047245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F7" sqref="F7:I8"/>
    </sheetView>
  </sheetViews>
  <sheetFormatPr defaultRowHeight="15" x14ac:dyDescent="0.25"/>
  <sheetData>
    <row r="1" spans="1:11" x14ac:dyDescent="0.25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33"/>
      <c r="B2" s="9"/>
      <c r="C2" s="9"/>
      <c r="D2" s="9"/>
      <c r="E2" s="9"/>
      <c r="F2" s="51" t="s">
        <v>12</v>
      </c>
      <c r="G2" s="51"/>
      <c r="H2" s="51"/>
      <c r="I2" s="51"/>
      <c r="J2" s="51"/>
      <c r="K2" s="51"/>
    </row>
    <row r="3" spans="1:11" ht="15.75" x14ac:dyDescent="0.25">
      <c r="A3" s="44" t="s">
        <v>0</v>
      </c>
      <c r="B3" s="44"/>
      <c r="C3" s="44"/>
      <c r="D3" s="44"/>
      <c r="E3" s="44"/>
      <c r="F3" s="44"/>
      <c r="G3" s="44"/>
      <c r="H3" s="1"/>
      <c r="I3" s="1"/>
      <c r="J3" s="1"/>
      <c r="K3" s="1"/>
    </row>
    <row r="4" spans="1:11" ht="15.75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5.75" x14ac:dyDescent="0.25">
      <c r="A5" s="50" t="s">
        <v>11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5">
      <c r="A6" s="45" t="s">
        <v>1</v>
      </c>
      <c r="B6" s="48" t="s">
        <v>2</v>
      </c>
      <c r="C6" s="39" t="s">
        <v>3</v>
      </c>
      <c r="D6" s="39"/>
      <c r="E6" s="39"/>
      <c r="F6" s="39"/>
      <c r="G6" s="39"/>
      <c r="H6" s="39"/>
      <c r="I6" s="39"/>
      <c r="J6" s="39"/>
      <c r="K6" s="39"/>
    </row>
    <row r="7" spans="1:11" x14ac:dyDescent="0.25">
      <c r="A7" s="46"/>
      <c r="B7" s="48"/>
      <c r="C7" s="39" t="s">
        <v>4</v>
      </c>
      <c r="D7" s="39"/>
      <c r="E7" s="39"/>
      <c r="F7" s="39">
        <v>2018</v>
      </c>
      <c r="G7" s="39"/>
      <c r="H7" s="39">
        <v>2019</v>
      </c>
      <c r="I7" s="39"/>
      <c r="J7" s="42">
        <v>2020</v>
      </c>
      <c r="K7" s="42"/>
    </row>
    <row r="8" spans="1:11" ht="25.5" x14ac:dyDescent="0.25">
      <c r="A8" s="47"/>
      <c r="B8" s="48"/>
      <c r="C8" s="14" t="s">
        <v>5</v>
      </c>
      <c r="D8" s="13" t="s">
        <v>6</v>
      </c>
      <c r="E8" s="35" t="s">
        <v>7</v>
      </c>
      <c r="F8" s="35" t="s">
        <v>6</v>
      </c>
      <c r="G8" s="35" t="s">
        <v>7</v>
      </c>
      <c r="H8" s="35" t="s">
        <v>6</v>
      </c>
      <c r="I8" s="35" t="s">
        <v>7</v>
      </c>
      <c r="J8" s="35" t="s">
        <v>6</v>
      </c>
      <c r="K8" s="35" t="s">
        <v>7</v>
      </c>
    </row>
  </sheetData>
  <mergeCells count="12">
    <mergeCell ref="H7:I7"/>
    <mergeCell ref="J7:K7"/>
    <mergeCell ref="A1:K1"/>
    <mergeCell ref="F2:K2"/>
    <mergeCell ref="A3:G3"/>
    <mergeCell ref="A4:K4"/>
    <mergeCell ref="A5:K5"/>
    <mergeCell ref="A6:A8"/>
    <mergeCell ref="B6:B8"/>
    <mergeCell ref="C6:K6"/>
    <mergeCell ref="C7:E7"/>
    <mergeCell ref="F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Стрыгина Ольга Николаевна</cp:lastModifiedBy>
  <cp:lastPrinted>2018-02-27T12:36:24Z</cp:lastPrinted>
  <dcterms:created xsi:type="dcterms:W3CDTF">2015-08-27T10:41:54Z</dcterms:created>
  <dcterms:modified xsi:type="dcterms:W3CDTF">2018-02-27T12:36:47Z</dcterms:modified>
</cp:coreProperties>
</file>